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e-bidding\1.โภชนศาสตร์\1.วัสดุอาหาร จำนวน 4 รายการ\2.สเปค+ราคากลาง\"/>
    </mc:Choice>
  </mc:AlternateContent>
  <bookViews>
    <workbookView xWindow="-120" yWindow="-120" windowWidth="19440" windowHeight="15000"/>
  </bookViews>
  <sheets>
    <sheet name="ก.เนื้อสัตว์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0" i="4" l="1"/>
  <c r="H71" i="4"/>
  <c r="H72" i="4"/>
  <c r="H73" i="4"/>
  <c r="H69" i="4"/>
  <c r="H61" i="4"/>
  <c r="H62" i="4"/>
  <c r="H63" i="4"/>
  <c r="H64" i="4"/>
  <c r="H65" i="4"/>
  <c r="H66" i="4"/>
  <c r="H67" i="4"/>
  <c r="H60" i="4"/>
  <c r="H56" i="4"/>
  <c r="H57" i="4"/>
  <c r="H58" i="4"/>
  <c r="H5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35" i="4"/>
  <c r="H33" i="4"/>
  <c r="H32" i="4"/>
  <c r="H29" i="4"/>
  <c r="H30" i="4"/>
  <c r="H28" i="4"/>
  <c r="H8" i="4"/>
  <c r="H9" i="4"/>
  <c r="H10" i="4"/>
  <c r="H24" i="4" s="1"/>
  <c r="H27" i="4" s="1"/>
  <c r="H49" i="4" s="1"/>
  <c r="H52" i="4" s="1"/>
  <c r="H74" i="4" s="1"/>
  <c r="H77" i="4" s="1"/>
  <c r="H85" i="4" s="1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7" i="4"/>
  <c r="H79" i="4"/>
  <c r="H80" i="4"/>
  <c r="H81" i="4"/>
  <c r="H82" i="4"/>
  <c r="H83" i="4"/>
  <c r="H84" i="4"/>
  <c r="H78" i="4"/>
</calcChain>
</file>

<file path=xl/sharedStrings.xml><?xml version="1.0" encoding="utf-8"?>
<sst xmlns="http://schemas.openxmlformats.org/spreadsheetml/2006/main" count="168" uniqueCount="93">
  <si>
    <t>จำนวน</t>
  </si>
  <si>
    <t>หน่วย</t>
  </si>
  <si>
    <t>ราคากลาง</t>
  </si>
  <si>
    <t>รวมเป็นเงิน</t>
  </si>
  <si>
    <t>ตัว</t>
  </si>
  <si>
    <t>ประเภทเป็ด</t>
  </si>
  <si>
    <t>กล่อง</t>
  </si>
  <si>
    <t>หลอด</t>
  </si>
  <si>
    <t>รวมทั้งสิ้น</t>
  </si>
  <si>
    <t>ก.ก.</t>
  </si>
  <si>
    <t>แพ็ค</t>
  </si>
  <si>
    <t>ที่</t>
  </si>
  <si>
    <t>แท่ง</t>
  </si>
  <si>
    <t>ประเภทปลาน้ำจืด และเนื้อปลาแช่แข็ง</t>
  </si>
  <si>
    <r>
      <t>ประเภท กุ้ง ปู</t>
    </r>
    <r>
      <rPr>
        <b/>
        <sz val="16"/>
        <rFont val="TH SarabunPSK"/>
        <family val="2"/>
      </rPr>
      <t xml:space="preserve"> และผลิตภัณฑ์แปรรูป   </t>
    </r>
  </si>
  <si>
    <r>
      <t>ประเภทปลาทะเลและผลิตภัณฑ์แปรรูป</t>
    </r>
    <r>
      <rPr>
        <sz val="16"/>
        <rFont val="TH SarabunPSK"/>
        <family val="2"/>
      </rPr>
      <t xml:space="preserve"> </t>
    </r>
  </si>
  <si>
    <r>
      <t>สัตว์น้ำ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 xml:space="preserve">: </t>
    </r>
  </si>
  <si>
    <t>ประเภทไก่และผลิตภัณฑ์แปรรูป</t>
  </si>
  <si>
    <t>เนื้อสะโพกไก่ติดหนังตรา CP, เบทาโกร หรือ สหฟาร์ม</t>
  </si>
  <si>
    <t>เนื้ออกไก่ล้วนไม่ติดหนัง ตรา CP, เบทาโกร หรือ สหฟาร์ม ไม่ติดกระดูก</t>
  </si>
  <si>
    <t xml:space="preserve">เนื้อสันในไก่ ตรา CP, เบทาโกร หรือ สหฟาร์ม ไม่ติดเอ็น 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</si>
  <si>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</si>
  <si>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</si>
  <si>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น่องไก่ติดหนัง ตรา CP, เบทาโกร หรือ สหฟาร์ม จำนวน 8 -10 น่อง/กก.</t>
  </si>
  <si>
    <t>ปีกไก่ (ปีกเต็ม) ไม่มีขนหรือขนอ่อนติด ตรา CP, เบทาโกร หรือ สหฟาร์ม จำนวน 10 -12 ปีก/กก.</t>
  </si>
  <si>
    <t>ปีกไก่กลาง ไม่มีขนอ่อนติด ตรา CP, เบทาโกร หรือ สหฟาร์ม จำนวน 12-15 ปีก/กก.</t>
  </si>
  <si>
    <t>โคนปีกไก่ ตรา CP, เบทาโกร หรือ สหฟาร์ม</t>
  </si>
  <si>
    <t>ตับไก่ ตรา CP, เบทาโกร สด สะอาด ไม่ปนเครื่องในชนิดอื่น</t>
  </si>
  <si>
    <t>กระดูกซี่โครงไก่ ตรา CP, เบทาโกร หรือ สหฟาร์มไม่มีหัว หลอดลม และส่วนท้อง น้ำหนักไม่น้อยกว่า 500 กรัม</t>
  </si>
  <si>
    <t>ไก่ย่าง สูตรต้นตำรับ ตรา 5 ดาว ขนาด 1.3-1.5 กก./ตัว พร้อมน้ำจิ้ม (ไม่สับ)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</si>
  <si>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</si>
  <si>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>นักเก็ตไก่ ตรา CP, เบทาโกร บรรจุถุงปิดสนิท น้ำหนัก 1,000 กรัม</t>
  </si>
  <si>
    <t>ไก่ยอ คุณภาพดี ไม่ปนแป้ง รับรองเครื่องหมายฮาลาล บรรจุภัณฑ์ห่อหุ้มปิดสนิท ตรา BKP,CPและAFM น้ำหนัก 450-500 กรัม/แท่ง</t>
  </si>
  <si>
    <t>เต้าหู้ถั่วเหลือง ชนิดหลอด ตราเกษตร/นางพยาบาล ปริมาณ 220 กรัม/หลอด</t>
  </si>
  <si>
    <t>เต้าหู้ไข่ ชนิดหลอด ตราCP, เบทาโกร และนางพยาบาล ปริมาณ 120 กรัม/หลอด</t>
  </si>
  <si>
    <t>กก.</t>
  </si>
  <si>
    <t>แผ่น</t>
  </si>
  <si>
    <t>เป็ดย่างอบน้ำผึ้ง สุกใหม่ ผ่ากลางตัวไม่รวมเครื่องใน ขนาดไม่ต่ำกว่า 1,500 กรัม/ตัว</t>
  </si>
  <si>
    <t>เป็ดพะโล้ สุกใหม่ ไม่รวมเครื่องใน ขนาดไม่ต่ำกว่า 1,500 กรัม/ตัว</t>
  </si>
  <si>
    <t xml:space="preserve">หมูเนื้อแดง ตรา CP, เบทาโกร หรือ VC Meat ไม่ติดมันและพังผืด </t>
  </si>
  <si>
    <t xml:space="preserve">สะโพกหมูหั่นชิ้น ตรา CP, เบทาโกร หรือ VC Meat  ไม่ติดมันและพังผืด </t>
  </si>
  <si>
    <t xml:space="preserve">สะโพกหมูบด ตรา CP, เบทาโกร หรือ VC Meat ไม่ติดมันและพังผืด </t>
  </si>
  <si>
    <t>หมูสามชั้นมันน้อย ตรา CP, เบทาโกร หรือ VC Meat สะอาด ไม่มีขนติดมากับหนัง</t>
  </si>
  <si>
    <t>ซี่โครงหมูอ่อน ตรา CP, เบทาโกร หรือ VC Meat  ไม่รวมกระดูกสันหลัง สับเป็นชิ้นพร้อมนำมาปรุง</t>
  </si>
  <si>
    <t>ขาหมู ตรา CP, เบทาโกร หรือ VC Meat  เป็นขาหลังเผาที่ทำความสะอาดแล้ว ไม่มีขน</t>
  </si>
  <si>
    <t>สันในหมู ตรา CP, เบทาโกร หรือ VC Meat ไม่ติดมัน และพังผืด เกรดเอ</t>
  </si>
  <si>
    <t>สันนอกหมู ตรา CP, เบทาโกร หรือ VC Meat ไม่ติดมันไม่ติดเนื้อซี่โครง และไม่มีพังผืด เกรดเอ</t>
  </si>
  <si>
    <t xml:space="preserve">ลูกชิ้นหมู คุณภาพดี ตรา CP , เบทาโกร หรือฮั้งเพ้ง น้ำหนัก 500 กรัม/แพ็ค </t>
  </si>
  <si>
    <t>แฮม ตรา CP , เบทาโกร หรือ Bangkok sausage and ham บรรจุภัณฑ์ปิดสนิท น้ำหนัก 500 กรัม/แพ็ค</t>
  </si>
  <si>
    <t xml:space="preserve">ไส้กรอกหมูหนังกรอบ แฟรงค์เฟิร์ต ตรา CP, เบทาโกร หรือ BKP บรรจุถุงสูญญากาศ น้ำหนัก 1,000 กรัม/ถุง </t>
  </si>
  <si>
    <t>หมูยอคุณภาพดี ตรา ส.ขอนแก่น /หมูดี /บ้านไผ่/เอโร่ น้ำหนัก 250-350 กรัม/แท่ง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</si>
  <si>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</si>
  <si>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 xml:space="preserve">ปลาสำลีสด สดใหม่ ทั้งตัว ขนาดไม่ต่ำกว่า 500 กรัม/ตัว </t>
  </si>
  <si>
    <t>เนื้อปลากรายแท้ขูด เนื้อล้วน สดใหม่ ไม่มีวัสดุเจือปน น้ำหนัก 500 กรัม/ถุง</t>
  </si>
  <si>
    <t>เกี้ยวปลาเล็ก เยาวราช เกรด A จำนวน 90-100 ชิ้น/กก. บรรจุถุงปิดสนิท น้ำหนัก 1,000 กรัม/ถุง</t>
  </si>
  <si>
    <t>เต้าหู้ปลาแท้ (รูปทรงสี่เหลี่ยมจัตุรัส) ตรา CP/PFP บรรจุถุงปิดสนิท น้ำหนัก 450-500 กรัม/ถุง</t>
  </si>
  <si>
    <t>เต้าหู้ปลาแท้ (รูปปลา) ตรา CP/PFP บรรจุถุงปิดสนิท น้ำหนัก 450-500 กรัม/ถุง</t>
  </si>
  <si>
    <t>ลูกชิ้นกุ้งทอด ตรา PFP/CP  บรรจุถุงปิดสนิท น้ำหนัก 500 กรัม/ถุง</t>
  </si>
  <si>
    <t xml:space="preserve">ปูอัด ตรา เบนโตะ/ tvi / คานิ แฟมิลี  บรรจุถุงปิดสนิท จำนวน 40 ชิ้น น้ำหนัก 500 กรัม/แพ็ค </t>
  </si>
  <si>
    <t>รายการ/ คุณลักษณะเฉพาะของวัสดุอาหาร</t>
  </si>
  <si>
    <t>รายการ/คุณลักษณะเฉพาะของวัสดุอาหาร</t>
  </si>
  <si>
    <t>ตับหมู ตรา CP, เบทาโกร หรือ VC Meat สดใหม่ไม่รวมตับเหล็ก ไม่มีกลิ่นสาบ</t>
  </si>
  <si>
    <t>ปลานิล สดใหม่ แล่เฉพาะเนื้อล้วน ไม่ติดก้าง แช่แข็ง 85-140 กรัม/ชิ้น น้ำหนัก 1,000 กรัม/ถุง</t>
  </si>
  <si>
    <t>ปลาทับทิม สดใหม่ แล่เฉพาะเนื้อล้วน ไม่ติดก้าง แช่แข็ง 100-150 กรัม/ชิ้น น้ำหนัก 1,000 กรัม/ถุง</t>
  </si>
  <si>
    <t>เนื้อปลากระพงขาว สดใหม่ แล่เฉพาะเนื้อล้วน แช่แข็ง 20-40 กรัม/ชิ้น น้ำหนัก 1,000 กรัม/ถุง</t>
  </si>
  <si>
    <t>เนื้อปลาเก๋า สดใหม่  แล่เฉพาะเนื้อล้วน แช่แข็ง 15-20 กรัม/ชิ้น น้ำหนัก 1,000 กรัม/ถุง</t>
  </si>
  <si>
    <t>ปลาดอลลี่  แล่เฉพาะเนื้อล้วน แช่แข็ง 110-155 กรัม/ชิ้น น้ำหนัก 1,000 กรัม/ถุง</t>
  </si>
  <si>
    <t>เลือดไก่ก้อน พาสเจอร์ไรซ์ น้ำหนัก 200-250 กรัม/ก้อน ตราเบทาโกร 5 ก้อน/แพ็ค</t>
  </si>
  <si>
    <t xml:space="preserve">เลือดหมู พลาสเจอร์ไรซ์ บรรจุภัณฑ์ปิดสนิท ตรา CP ขนาด 400 กรัม/กล่อง </t>
  </si>
  <si>
    <t xml:space="preserve">ลูกชิ้นปลาเส้นทอดสูตรเยาวราช ตรามหาชัยฟู้ด/ไทเป และเซี่ยงไฮ้ บรรจุถุงปิดสนิท น้ำหนัก 950-1,000 กรัม/ถุง </t>
  </si>
  <si>
    <t>ยอดยกมา</t>
  </si>
  <si>
    <t xml:space="preserve"> - 2 -</t>
  </si>
  <si>
    <t xml:space="preserve"> - 3 -</t>
  </si>
  <si>
    <t xml:space="preserve"> - 4 -</t>
  </si>
  <si>
    <t>ยอดยกไป</t>
  </si>
  <si>
    <t>ราคาเสนอ</t>
  </si>
  <si>
    <t>ถุง</t>
  </si>
  <si>
    <t>จำนวนใช้วัสดุอาหารหมวด ก. เนื้อสัตว์บก สัตว์น้ำ (ปลอดสาร) ปีงบประมาณ  2568 (1 ต.ค. 2567 - 30 ก.ย. 2568)</t>
  </si>
  <si>
    <t>เต้าหู้ปลาแผ่น ตรา PFP/CP  บรรจุถุงปิดสนิท น้ำหนัก 1 กก./ถุง</t>
  </si>
  <si>
    <t>ลูกชิ้นปลาบดปรุงรส ชิกุวะ บรรจุถุงปิดสนิท น้ำหนัก 1 กก./ถุง</t>
  </si>
  <si>
    <t>ลูกชิ้นทอดมัน ตรา AFM  บรรจุถุงปิดสนิท น้ำหนัก 500 กรัม/แพ็ค</t>
  </si>
  <si>
    <t>เนื้อปลาซาบะแล่เฉพาะเนื้อล้วน แช่แข็ง 80 - 110 กรัม/ชิ้น น้ำหนัก 1,000 กรัม/ถุง</t>
  </si>
  <si>
    <t>ลูกชิ้นปลาชนิดกลมใหญ่ ตรา เอโร่ /AFM และ PFP  บรรจุถุงปิดสนิท น้ำหนัก 800 กรัม/ถุง</t>
  </si>
  <si>
    <t>ปลาทูนึ่งแม่กลอง สดใหม่ คงรูปสมบูรณ์ น้ำหนัก200 - 220 กรัม ขนาด 2 ตัว/แพ็ค</t>
  </si>
  <si>
    <t>ลูกชิ้นหมึก ตรา PFP บรรจุถุงปิดสนิท น้ำหนัก 500 กรัม/แพ็ค</t>
  </si>
  <si>
    <t>ทอดมันปลา ตรา PFP  บรรจุถุงปิดสนิท น้ำหนัก 500 กรัม/แพ็ค</t>
  </si>
  <si>
    <t>กุ้งขาวปอกเปลือก ไว้หาง แช่แข็ง ตรา เอโร่/ savepack บรรจุถุงปิดสนิท ขนาด 32 - 38 ตัว น้ำหนัก 1,000 กรัม/ถุง</t>
  </si>
  <si>
    <t>ปลาทิพย์ ตรา PFP/เอโร่ บรรจุกล่องละ 500 กรัม /กล่อง</t>
  </si>
  <si>
    <t>เต้าหู้ถั่วเหลือง  แผ่นสี่เหลี่ยม สีขาว สดใหม่ สะอาด  ไม่เหม็นเปรี้ยว คงรูปไม่แตกหรือหัก น้ำหนัก 200-250 กรัม/แผ่น</t>
  </si>
  <si>
    <t>เต้าหู้ก้อน ญี่ปุ่น ชนิดเนื้อนิ่ม สูตรดั้งเดิม พลาสเจอไรซ์ บรรจุภัณฑ์ปิดสนิท  ขนาด 200-300 กรัม/กล่อง</t>
  </si>
  <si>
    <r>
      <t xml:space="preserve">คุณลักษณะเฉพาะของวัสดุอาหาร หมวด ก. ประเภทเนื้อสัตว์บก/สัตว์น้ำ : </t>
    </r>
    <r>
      <rPr>
        <sz val="16"/>
        <rFont val="TH SarabunPSK"/>
        <family val="2"/>
      </rPr>
      <t xml:space="preserve">เนื้อสัตว์ทุกชนิดต้องสด ใหม่ สะอาด ไม่มีรอยเขียวช้ำเป็นจ้ำ ไม่มีกลิ่นเน่าเสีย </t>
    </r>
  </si>
  <si>
    <r>
      <rPr>
        <sz val="16"/>
        <rFont val="TH SarabunPSK"/>
        <family val="2"/>
      </rPr>
      <t>บรรจุภัณฑ์มาตรฐานปิดสนิทไม่ฉีกขาด</t>
    </r>
    <r>
      <rPr>
        <b/>
        <sz val="16"/>
        <rFont val="TH SarabunPSK"/>
        <family val="2"/>
      </rPr>
      <t xml:space="preserve"> ร</t>
    </r>
    <r>
      <rPr>
        <sz val="16"/>
        <rFont val="TH SarabunPSK"/>
        <family val="2"/>
      </rPr>
      <t xml:space="preserve">ะบุแหล่งผลิต หรือแหล่งจำหน่าย วันหมดอายุ บรรจุถุงละ 1-10 กก. ไม่รวมน้ำหนักน้ำและน้ำแข็ง ปลอดภัยจากสาร บอแร๊กซ์, </t>
    </r>
  </si>
  <si>
    <t>ฟอร์มาลีน, สารตกค้างจากสัตว์และยาปฎิชีวนะ ต้องได้รับการรับรองมาตรฐานความปลอดภัย เช่น GMP/HACCP และ ฮาลาล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</si>
</sst>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</cellStyleXfs>
  <cellXfs count="71">
    <xf numFmtId="0" fontId="0" fillId="0" borderId="0" xfId="0"/>
    <xf numFmtId="187" fontId="4" fillId="0" borderId="1" xfId="2" applyNumberFormat="1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187" fontId="4" fillId="0" borderId="8" xfId="2" applyNumberFormat="1" applyFont="1" applyBorder="1" applyAlignment="1">
      <alignment horizontal="center" vertical="center"/>
    </xf>
    <xf numFmtId="0" fontId="7" fillId="0" borderId="0" xfId="0" applyFont="1"/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left" vertical="center"/>
    </xf>
    <xf numFmtId="0" fontId="11" fillId="0" borderId="1" xfId="3" applyFont="1" applyBorder="1" applyAlignment="1">
      <alignment horizontal="center" vertical="center"/>
    </xf>
    <xf numFmtId="0" fontId="10" fillId="0" borderId="2" xfId="3" applyFont="1" applyBorder="1"/>
    <xf numFmtId="0" fontId="5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left" vertical="center"/>
    </xf>
    <xf numFmtId="187" fontId="4" fillId="0" borderId="4" xfId="2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187" fontId="4" fillId="0" borderId="0" xfId="2" applyNumberFormat="1" applyFont="1" applyBorder="1" applyAlignment="1">
      <alignment horizontal="left" vertical="center"/>
    </xf>
    <xf numFmtId="43" fontId="4" fillId="0" borderId="1" xfId="4" applyFont="1" applyBorder="1"/>
    <xf numFmtId="43" fontId="6" fillId="0" borderId="1" xfId="4" applyFont="1" applyBorder="1"/>
    <xf numFmtId="187" fontId="4" fillId="0" borderId="1" xfId="2" applyNumberFormat="1" applyFont="1" applyFill="1" applyBorder="1" applyAlignment="1">
      <alignment horizontal="center" vertical="center"/>
    </xf>
    <xf numFmtId="0" fontId="10" fillId="0" borderId="8" xfId="3" applyFont="1" applyBorder="1"/>
    <xf numFmtId="0" fontId="5" fillId="0" borderId="4" xfId="3" applyFont="1" applyBorder="1" applyAlignment="1">
      <alignment horizontal="left" vertical="center"/>
    </xf>
    <xf numFmtId="43" fontId="9" fillId="0" borderId="1" xfId="4" applyFont="1" applyBorder="1" applyAlignment="1">
      <alignment horizontal="right" vertical="center"/>
    </xf>
    <xf numFmtId="43" fontId="6" fillId="0" borderId="0" xfId="4" applyFont="1"/>
    <xf numFmtId="0" fontId="3" fillId="0" borderId="3" xfId="3" applyFont="1" applyBorder="1" applyAlignment="1">
      <alignment horizontal="center" vertical="center"/>
    </xf>
    <xf numFmtId="43" fontId="13" fillId="0" borderId="0" xfId="4" applyFont="1"/>
    <xf numFmtId="0" fontId="4" fillId="0" borderId="3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43" fontId="6" fillId="0" borderId="3" xfId="4" applyFont="1" applyBorder="1"/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187" fontId="4" fillId="0" borderId="0" xfId="2" applyNumberFormat="1" applyFont="1" applyBorder="1" applyAlignment="1">
      <alignment horizontal="center" vertical="center"/>
    </xf>
    <xf numFmtId="187" fontId="4" fillId="0" borderId="3" xfId="2" applyNumberFormat="1" applyFont="1" applyBorder="1" applyAlignment="1">
      <alignment horizontal="center" vertical="center"/>
    </xf>
    <xf numFmtId="43" fontId="3" fillId="0" borderId="7" xfId="4" applyFont="1" applyBorder="1" applyAlignment="1">
      <alignment horizontal="left" vertical="center"/>
    </xf>
    <xf numFmtId="43" fontId="10" fillId="0" borderId="7" xfId="4" applyFont="1" applyBorder="1" applyAlignment="1"/>
    <xf numFmtId="187" fontId="4" fillId="0" borderId="6" xfId="2" applyNumberFormat="1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187" fontId="9" fillId="0" borderId="1" xfId="4" applyNumberFormat="1" applyFont="1" applyBorder="1" applyAlignment="1">
      <alignment horizontal="right" vertical="center"/>
    </xf>
    <xf numFmtId="187" fontId="9" fillId="0" borderId="1" xfId="0" applyNumberFormat="1" applyFont="1" applyBorder="1" applyAlignment="1">
      <alignment vertical="center"/>
    </xf>
    <xf numFmtId="187" fontId="9" fillId="0" borderId="1" xfId="4" applyNumberFormat="1" applyFont="1" applyBorder="1" applyAlignment="1">
      <alignment vertical="center"/>
    </xf>
    <xf numFmtId="0" fontId="14" fillId="0" borderId="1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10" fillId="0" borderId="3" xfId="3" applyFont="1" applyBorder="1" applyAlignment="1">
      <alignment horizontal="left"/>
    </xf>
    <xf numFmtId="0" fontId="10" fillId="0" borderId="2" xfId="3" applyFont="1" applyBorder="1" applyAlignment="1">
      <alignment horizontal="left"/>
    </xf>
    <xf numFmtId="0" fontId="10" fillId="0" borderId="7" xfId="3" applyFont="1" applyBorder="1" applyAlignment="1">
      <alignment horizontal="left"/>
    </xf>
    <xf numFmtId="0" fontId="10" fillId="0" borderId="3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9" fillId="0" borderId="3" xfId="0" applyFont="1" applyBorder="1" applyAlignment="1">
      <alignment horizont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87</xdr:row>
      <xdr:rowOff>113738</xdr:rowOff>
    </xdr:from>
    <xdr:to>
      <xdr:col>6</xdr:col>
      <xdr:colOff>470436</xdr:colOff>
      <xdr:row>95</xdr:row>
      <xdr:rowOff>240918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39613" y="23354738"/>
          <a:ext cx="7800764" cy="2345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(นางจงกล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ปัญญาไว)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</a:t>
          </a: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(นางสาวหทัยรัตน์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บุญชื่น)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(นางสาวกมลวรรณ  นิมิตรประเสริฐ)      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นักเทคนิคการแพทย์ชำนาญการ	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โภชนากรชำนาญงาน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B76" zoomScale="85" zoomScaleNormal="85" zoomScaleSheetLayoutView="50" zoomScalePageLayoutView="85" workbookViewId="0">
      <selection activeCell="N84" sqref="N84"/>
    </sheetView>
  </sheetViews>
  <sheetFormatPr defaultColWidth="8.875" defaultRowHeight="21" customHeight="1" x14ac:dyDescent="0.35"/>
  <cols>
    <col min="1" max="1" width="4.75" style="12" customWidth="1"/>
    <col min="2" max="2" width="22.75" style="12" customWidth="1"/>
    <col min="3" max="3" width="55.375" style="12" customWidth="1"/>
    <col min="4" max="4" width="8.375" style="12" customWidth="1"/>
    <col min="5" max="5" width="6.75" style="12" customWidth="1"/>
    <col min="6" max="6" width="10.5" style="12" customWidth="1"/>
    <col min="7" max="7" width="11.25" style="12" customWidth="1"/>
    <col min="8" max="8" width="12" style="30" customWidth="1"/>
    <col min="9" max="16384" width="8.875" style="12"/>
  </cols>
  <sheetData>
    <row r="1" spans="1:8" ht="26.25" customHeight="1" x14ac:dyDescent="0.25">
      <c r="A1" s="66" t="s">
        <v>77</v>
      </c>
      <c r="B1" s="66"/>
      <c r="C1" s="66"/>
      <c r="D1" s="66"/>
      <c r="E1" s="66"/>
      <c r="F1" s="66"/>
      <c r="G1" s="66"/>
      <c r="H1" s="66"/>
    </row>
    <row r="2" spans="1:8" ht="21" customHeight="1" x14ac:dyDescent="0.25">
      <c r="A2" s="67" t="s">
        <v>90</v>
      </c>
      <c r="B2" s="68"/>
      <c r="C2" s="68"/>
      <c r="D2" s="68"/>
      <c r="E2" s="68"/>
      <c r="F2" s="68"/>
      <c r="G2" s="68"/>
      <c r="H2" s="69"/>
    </row>
    <row r="3" spans="1:8" ht="21" customHeight="1" x14ac:dyDescent="0.25">
      <c r="A3" s="34" t="s">
        <v>91</v>
      </c>
      <c r="B3" s="35"/>
      <c r="C3" s="35"/>
      <c r="D3" s="35"/>
      <c r="E3" s="35"/>
      <c r="F3" s="35"/>
      <c r="G3" s="35"/>
      <c r="H3" s="42"/>
    </row>
    <row r="4" spans="1:8" ht="21" customHeight="1" x14ac:dyDescent="0.25">
      <c r="A4" s="33" t="s">
        <v>92</v>
      </c>
      <c r="B4" s="35"/>
      <c r="C4" s="35"/>
      <c r="D4" s="35"/>
      <c r="E4" s="35"/>
      <c r="F4" s="35"/>
      <c r="G4" s="35"/>
      <c r="H4" s="42"/>
    </row>
    <row r="5" spans="1:8" ht="21" customHeight="1" x14ac:dyDescent="0.35">
      <c r="A5" s="17" t="s">
        <v>11</v>
      </c>
      <c r="B5" s="70" t="s">
        <v>59</v>
      </c>
      <c r="C5" s="54"/>
      <c r="D5" s="5" t="s">
        <v>0</v>
      </c>
      <c r="E5" s="5" t="s">
        <v>1</v>
      </c>
      <c r="F5" s="10" t="s">
        <v>2</v>
      </c>
      <c r="G5" s="10" t="s">
        <v>75</v>
      </c>
      <c r="H5" s="10" t="s">
        <v>3</v>
      </c>
    </row>
    <row r="6" spans="1:8" ht="21" customHeight="1" x14ac:dyDescent="0.35">
      <c r="A6" s="57" t="s">
        <v>17</v>
      </c>
      <c r="B6" s="58"/>
      <c r="C6" s="58"/>
      <c r="D6" s="58"/>
      <c r="E6" s="58"/>
      <c r="F6" s="58"/>
      <c r="G6" s="58"/>
      <c r="H6" s="59"/>
    </row>
    <row r="7" spans="1:8" ht="21" customHeight="1" x14ac:dyDescent="0.35">
      <c r="A7" s="4">
        <v>1</v>
      </c>
      <c r="B7" s="6" t="s">
        <v>18</v>
      </c>
      <c r="C7" s="28"/>
      <c r="D7" s="26">
        <v>600</v>
      </c>
      <c r="E7" s="4" t="s">
        <v>35</v>
      </c>
      <c r="F7" s="24">
        <v>110</v>
      </c>
      <c r="G7" s="24"/>
      <c r="H7" s="25">
        <f>SUM(D7*F7)</f>
        <v>66000</v>
      </c>
    </row>
    <row r="8" spans="1:8" ht="21" customHeight="1" x14ac:dyDescent="0.35">
      <c r="A8" s="4">
        <v>2</v>
      </c>
      <c r="B8" s="6" t="s">
        <v>19</v>
      </c>
      <c r="C8" s="6"/>
      <c r="D8" s="1">
        <v>1000</v>
      </c>
      <c r="E8" s="4" t="s">
        <v>35</v>
      </c>
      <c r="F8" s="24">
        <v>110</v>
      </c>
      <c r="G8" s="24"/>
      <c r="H8" s="25">
        <f t="shared" ref="H8:H23" si="0">SUM(D8*F8)</f>
        <v>110000</v>
      </c>
    </row>
    <row r="9" spans="1:8" ht="21" customHeight="1" x14ac:dyDescent="0.35">
      <c r="A9" s="4">
        <v>3</v>
      </c>
      <c r="B9" s="6" t="s">
        <v>20</v>
      </c>
      <c r="C9" s="6"/>
      <c r="D9" s="1">
        <v>600</v>
      </c>
      <c r="E9" s="4" t="s">
        <v>35</v>
      </c>
      <c r="F9" s="24">
        <v>110</v>
      </c>
      <c r="G9" s="24"/>
      <c r="H9" s="25">
        <f t="shared" si="0"/>
        <v>66000</v>
      </c>
    </row>
    <row r="10" spans="1:8" ht="21" customHeight="1" x14ac:dyDescent="0.35">
      <c r="A10" s="4">
        <v>4</v>
      </c>
      <c r="B10" s="6" t="s">
        <v>21</v>
      </c>
      <c r="C10" s="6"/>
      <c r="D10" s="1">
        <v>4000</v>
      </c>
      <c r="E10" s="4" t="s">
        <v>35</v>
      </c>
      <c r="F10" s="24">
        <v>110</v>
      </c>
      <c r="G10" s="24"/>
      <c r="H10" s="25">
        <f t="shared" si="0"/>
        <v>440000</v>
      </c>
    </row>
    <row r="11" spans="1:8" ht="21" customHeight="1" x14ac:dyDescent="0.35">
      <c r="A11" s="4">
        <v>5</v>
      </c>
      <c r="B11" s="6" t="s">
        <v>22</v>
      </c>
      <c r="C11" s="6"/>
      <c r="D11" s="1">
        <v>1400</v>
      </c>
      <c r="E11" s="4" t="s">
        <v>35</v>
      </c>
      <c r="F11" s="24">
        <v>110</v>
      </c>
      <c r="G11" s="24"/>
      <c r="H11" s="25">
        <f t="shared" si="0"/>
        <v>154000</v>
      </c>
    </row>
    <row r="12" spans="1:8" ht="21" customHeight="1" x14ac:dyDescent="0.35">
      <c r="A12" s="4">
        <v>6</v>
      </c>
      <c r="B12" s="6" t="s">
        <v>23</v>
      </c>
      <c r="C12" s="6"/>
      <c r="D12" s="1">
        <v>600</v>
      </c>
      <c r="E12" s="4" t="s">
        <v>35</v>
      </c>
      <c r="F12" s="24">
        <v>100</v>
      </c>
      <c r="G12" s="24"/>
      <c r="H12" s="25">
        <f t="shared" si="0"/>
        <v>60000</v>
      </c>
    </row>
    <row r="13" spans="1:8" ht="21" customHeight="1" x14ac:dyDescent="0.35">
      <c r="A13" s="4">
        <v>7</v>
      </c>
      <c r="B13" s="6" t="s">
        <v>24</v>
      </c>
      <c r="C13" s="6"/>
      <c r="D13" s="1">
        <v>600</v>
      </c>
      <c r="E13" s="4" t="s">
        <v>35</v>
      </c>
      <c r="F13" s="24">
        <v>120</v>
      </c>
      <c r="G13" s="24"/>
      <c r="H13" s="25">
        <f t="shared" si="0"/>
        <v>72000</v>
      </c>
    </row>
    <row r="14" spans="1:8" ht="21" customHeight="1" x14ac:dyDescent="0.35">
      <c r="A14" s="4">
        <v>8</v>
      </c>
      <c r="B14" s="6" t="s">
        <v>25</v>
      </c>
      <c r="C14" s="6"/>
      <c r="D14" s="1">
        <v>400</v>
      </c>
      <c r="E14" s="4" t="s">
        <v>35</v>
      </c>
      <c r="F14" s="24">
        <v>175</v>
      </c>
      <c r="G14" s="24"/>
      <c r="H14" s="25">
        <f t="shared" si="0"/>
        <v>70000</v>
      </c>
    </row>
    <row r="15" spans="1:8" ht="21" customHeight="1" x14ac:dyDescent="0.35">
      <c r="A15" s="4">
        <v>9</v>
      </c>
      <c r="B15" s="6" t="s">
        <v>26</v>
      </c>
      <c r="C15" s="6"/>
      <c r="D15" s="1">
        <v>1200</v>
      </c>
      <c r="E15" s="4" t="s">
        <v>35</v>
      </c>
      <c r="F15" s="24">
        <v>110</v>
      </c>
      <c r="G15" s="24"/>
      <c r="H15" s="25">
        <f t="shared" si="0"/>
        <v>132000</v>
      </c>
    </row>
    <row r="16" spans="1:8" ht="21" customHeight="1" x14ac:dyDescent="0.35">
      <c r="A16" s="4">
        <v>10</v>
      </c>
      <c r="B16" s="6" t="s">
        <v>27</v>
      </c>
      <c r="C16" s="6"/>
      <c r="D16" s="1">
        <v>120</v>
      </c>
      <c r="E16" s="4" t="s">
        <v>35</v>
      </c>
      <c r="F16" s="24">
        <v>120</v>
      </c>
      <c r="G16" s="24"/>
      <c r="H16" s="25">
        <f t="shared" si="0"/>
        <v>14400</v>
      </c>
    </row>
    <row r="17" spans="1:8" ht="21" customHeight="1" x14ac:dyDescent="0.35">
      <c r="A17" s="4">
        <v>11</v>
      </c>
      <c r="B17" s="19" t="s">
        <v>28</v>
      </c>
      <c r="C17" s="19"/>
      <c r="D17" s="1">
        <v>600</v>
      </c>
      <c r="E17" s="4" t="s">
        <v>35</v>
      </c>
      <c r="F17" s="24">
        <v>35</v>
      </c>
      <c r="G17" s="24"/>
      <c r="H17" s="25">
        <f t="shared" si="0"/>
        <v>21000</v>
      </c>
    </row>
    <row r="18" spans="1:8" ht="21" customHeight="1" x14ac:dyDescent="0.35">
      <c r="A18" s="4">
        <v>12</v>
      </c>
      <c r="B18" s="55" t="s">
        <v>67</v>
      </c>
      <c r="C18" s="56"/>
      <c r="D18" s="20">
        <v>300</v>
      </c>
      <c r="E18" s="3" t="s">
        <v>10</v>
      </c>
      <c r="F18" s="24">
        <v>40</v>
      </c>
      <c r="G18" s="24"/>
      <c r="H18" s="25">
        <f t="shared" si="0"/>
        <v>12000</v>
      </c>
    </row>
    <row r="19" spans="1:8" ht="21" customHeight="1" x14ac:dyDescent="0.35">
      <c r="A19" s="4">
        <v>13</v>
      </c>
      <c r="B19" s="55" t="s">
        <v>29</v>
      </c>
      <c r="C19" s="56"/>
      <c r="D19" s="20">
        <v>300</v>
      </c>
      <c r="E19" s="3" t="s">
        <v>4</v>
      </c>
      <c r="F19" s="24">
        <v>190</v>
      </c>
      <c r="G19" s="24"/>
      <c r="H19" s="25">
        <f t="shared" si="0"/>
        <v>57000</v>
      </c>
    </row>
    <row r="20" spans="1:8" ht="21" customHeight="1" x14ac:dyDescent="0.35">
      <c r="A20" s="4">
        <v>14</v>
      </c>
      <c r="B20" s="6" t="s">
        <v>30</v>
      </c>
      <c r="C20" s="6"/>
      <c r="D20" s="20">
        <v>360</v>
      </c>
      <c r="E20" s="3" t="s">
        <v>35</v>
      </c>
      <c r="F20" s="24">
        <v>200</v>
      </c>
      <c r="G20" s="24"/>
      <c r="H20" s="25">
        <f t="shared" si="0"/>
        <v>72000</v>
      </c>
    </row>
    <row r="21" spans="1:8" ht="21" customHeight="1" x14ac:dyDescent="0.35">
      <c r="A21" s="4">
        <v>15</v>
      </c>
      <c r="B21" s="16" t="s">
        <v>31</v>
      </c>
      <c r="C21" s="16"/>
      <c r="D21" s="21">
        <v>400</v>
      </c>
      <c r="E21" s="3" t="s">
        <v>35</v>
      </c>
      <c r="F21" s="24">
        <v>190</v>
      </c>
      <c r="G21" s="24"/>
      <c r="H21" s="25">
        <f t="shared" si="0"/>
        <v>76000</v>
      </c>
    </row>
    <row r="22" spans="1:8" ht="21" customHeight="1" x14ac:dyDescent="0.35">
      <c r="A22" s="4">
        <v>16</v>
      </c>
      <c r="B22" s="49" t="s">
        <v>32</v>
      </c>
      <c r="C22" s="6"/>
      <c r="D22" s="20">
        <v>400</v>
      </c>
      <c r="E22" s="3" t="s">
        <v>12</v>
      </c>
      <c r="F22" s="36">
        <v>100</v>
      </c>
      <c r="G22" s="36"/>
      <c r="H22" s="25">
        <f t="shared" si="0"/>
        <v>40000</v>
      </c>
    </row>
    <row r="23" spans="1:8" ht="21" customHeight="1" x14ac:dyDescent="0.35">
      <c r="A23" s="3">
        <v>17</v>
      </c>
      <c r="B23" s="6" t="s">
        <v>33</v>
      </c>
      <c r="C23" s="2"/>
      <c r="D23" s="20">
        <v>60</v>
      </c>
      <c r="E23" s="3" t="s">
        <v>7</v>
      </c>
      <c r="F23" s="24">
        <v>15</v>
      </c>
      <c r="G23" s="25"/>
      <c r="H23" s="25">
        <f t="shared" si="0"/>
        <v>900</v>
      </c>
    </row>
    <row r="24" spans="1:8" ht="21" customHeight="1" x14ac:dyDescent="0.25">
      <c r="A24" s="22"/>
      <c r="B24" s="22"/>
      <c r="C24" s="14"/>
      <c r="D24" s="23"/>
      <c r="E24" s="14"/>
      <c r="F24" s="29" t="s">
        <v>74</v>
      </c>
      <c r="G24" s="29"/>
      <c r="H24" s="46">
        <f>SUM(H7:H23)</f>
        <v>1463300</v>
      </c>
    </row>
    <row r="25" spans="1:8" ht="21" customHeight="1" x14ac:dyDescent="0.25">
      <c r="A25" s="52" t="s">
        <v>71</v>
      </c>
      <c r="B25" s="52"/>
      <c r="C25" s="52"/>
      <c r="D25" s="52"/>
      <c r="E25" s="52"/>
      <c r="F25" s="52"/>
      <c r="G25" s="52"/>
      <c r="H25" s="52"/>
    </row>
    <row r="26" spans="1:8" ht="26.25" customHeight="1" x14ac:dyDescent="0.35">
      <c r="A26" s="17" t="s">
        <v>11</v>
      </c>
      <c r="B26" s="70" t="s">
        <v>60</v>
      </c>
      <c r="C26" s="54"/>
      <c r="D26" s="5" t="s">
        <v>0</v>
      </c>
      <c r="E26" s="5" t="s">
        <v>1</v>
      </c>
      <c r="F26" s="31" t="s">
        <v>2</v>
      </c>
      <c r="G26" s="10" t="s">
        <v>75</v>
      </c>
      <c r="H26" s="10" t="s">
        <v>3</v>
      </c>
    </row>
    <row r="27" spans="1:8" ht="19.5" customHeight="1" x14ac:dyDescent="0.25">
      <c r="A27" s="37"/>
      <c r="B27" s="38"/>
      <c r="C27" s="38"/>
      <c r="D27" s="38"/>
      <c r="E27" s="38"/>
      <c r="F27" s="39" t="s">
        <v>70</v>
      </c>
      <c r="G27" s="39"/>
      <c r="H27" s="47">
        <f>SUM(H24)</f>
        <v>1463300</v>
      </c>
    </row>
    <row r="28" spans="1:8" ht="19.5" customHeight="1" x14ac:dyDescent="0.35">
      <c r="A28" s="3">
        <v>18</v>
      </c>
      <c r="B28" s="6" t="s">
        <v>34</v>
      </c>
      <c r="C28" s="2"/>
      <c r="D28" s="9">
        <v>1000</v>
      </c>
      <c r="E28" s="3" t="s">
        <v>7</v>
      </c>
      <c r="F28" s="24">
        <v>10</v>
      </c>
      <c r="G28" s="25"/>
      <c r="H28" s="25">
        <f>SUM(D28*F28)</f>
        <v>10000</v>
      </c>
    </row>
    <row r="29" spans="1:8" ht="19.5" customHeight="1" x14ac:dyDescent="0.35">
      <c r="A29" s="3">
        <v>19</v>
      </c>
      <c r="B29" s="19" t="s">
        <v>88</v>
      </c>
      <c r="C29" s="2"/>
      <c r="D29" s="2">
        <v>400</v>
      </c>
      <c r="E29" s="3" t="s">
        <v>36</v>
      </c>
      <c r="F29" s="24">
        <v>14</v>
      </c>
      <c r="G29" s="25"/>
      <c r="H29" s="25">
        <f t="shared" ref="H29:H30" si="1">SUM(D29*F29)</f>
        <v>5600</v>
      </c>
    </row>
    <row r="30" spans="1:8" ht="19.5" customHeight="1" x14ac:dyDescent="0.35">
      <c r="A30" s="3">
        <v>20</v>
      </c>
      <c r="B30" s="6" t="s">
        <v>89</v>
      </c>
      <c r="C30" s="2"/>
      <c r="D30" s="8">
        <v>120</v>
      </c>
      <c r="E30" s="3" t="s">
        <v>6</v>
      </c>
      <c r="F30" s="24">
        <v>45</v>
      </c>
      <c r="G30" s="25"/>
      <c r="H30" s="25">
        <f t="shared" si="1"/>
        <v>5400</v>
      </c>
    </row>
    <row r="31" spans="1:8" ht="21" customHeight="1" x14ac:dyDescent="0.35">
      <c r="A31" s="57" t="s">
        <v>5</v>
      </c>
      <c r="B31" s="58"/>
      <c r="C31" s="58"/>
      <c r="D31" s="58"/>
      <c r="E31" s="58"/>
      <c r="F31" s="58"/>
      <c r="G31" s="58"/>
      <c r="H31" s="59"/>
    </row>
    <row r="32" spans="1:8" ht="19.5" customHeight="1" x14ac:dyDescent="0.35">
      <c r="A32" s="3">
        <v>1</v>
      </c>
      <c r="B32" s="6" t="s">
        <v>37</v>
      </c>
      <c r="C32" s="6"/>
      <c r="D32" s="7">
        <v>200</v>
      </c>
      <c r="E32" s="3" t="s">
        <v>35</v>
      </c>
      <c r="F32" s="25">
        <v>350</v>
      </c>
      <c r="G32" s="25"/>
      <c r="H32" s="25">
        <f>SUM(D32*F32)</f>
        <v>70000</v>
      </c>
    </row>
    <row r="33" spans="1:8" ht="19.5" customHeight="1" x14ac:dyDescent="0.35">
      <c r="A33" s="3">
        <v>2</v>
      </c>
      <c r="B33" s="6" t="s">
        <v>38</v>
      </c>
      <c r="C33" s="6"/>
      <c r="D33" s="7">
        <v>200</v>
      </c>
      <c r="E33" s="3" t="s">
        <v>35</v>
      </c>
      <c r="F33" s="25">
        <v>300</v>
      </c>
      <c r="G33" s="25"/>
      <c r="H33" s="25">
        <f>SUM(D33*F33)</f>
        <v>60000</v>
      </c>
    </row>
    <row r="34" spans="1:8" ht="21" customHeight="1" x14ac:dyDescent="0.25">
      <c r="A34" s="60">
        <v>0</v>
      </c>
      <c r="B34" s="61"/>
      <c r="C34" s="61"/>
      <c r="D34" s="61"/>
      <c r="E34" s="61"/>
      <c r="F34" s="61"/>
      <c r="G34" s="61"/>
      <c r="H34" s="62"/>
    </row>
    <row r="35" spans="1:8" ht="20.25" customHeight="1" x14ac:dyDescent="0.35">
      <c r="A35" s="3">
        <v>1</v>
      </c>
      <c r="B35" s="6" t="s">
        <v>39</v>
      </c>
      <c r="C35" s="6"/>
      <c r="D35" s="7">
        <v>1000</v>
      </c>
      <c r="E35" s="3" t="s">
        <v>35</v>
      </c>
      <c r="F35" s="24">
        <v>160</v>
      </c>
      <c r="G35" s="25"/>
      <c r="H35" s="25">
        <f>SUM(D35*F35)</f>
        <v>160000</v>
      </c>
    </row>
    <row r="36" spans="1:8" ht="20.25" customHeight="1" x14ac:dyDescent="0.35">
      <c r="A36" s="3">
        <v>2</v>
      </c>
      <c r="B36" s="6" t="s">
        <v>40</v>
      </c>
      <c r="C36" s="6"/>
      <c r="D36" s="7">
        <v>1400</v>
      </c>
      <c r="E36" s="3" t="s">
        <v>35</v>
      </c>
      <c r="F36" s="24">
        <v>160</v>
      </c>
      <c r="G36" s="25"/>
      <c r="H36" s="25">
        <f t="shared" ref="H36:H48" si="2">SUM(D36*F36)</f>
        <v>224000</v>
      </c>
    </row>
    <row r="37" spans="1:8" ht="20.25" customHeight="1" x14ac:dyDescent="0.35">
      <c r="A37" s="3">
        <v>3</v>
      </c>
      <c r="B37" s="6" t="s">
        <v>41</v>
      </c>
      <c r="C37" s="6"/>
      <c r="D37" s="7">
        <v>1400</v>
      </c>
      <c r="E37" s="3" t="s">
        <v>35</v>
      </c>
      <c r="F37" s="24">
        <v>160</v>
      </c>
      <c r="G37" s="25"/>
      <c r="H37" s="25">
        <f t="shared" si="2"/>
        <v>224000</v>
      </c>
    </row>
    <row r="38" spans="1:8" ht="20.25" customHeight="1" x14ac:dyDescent="0.35">
      <c r="A38" s="3">
        <v>4</v>
      </c>
      <c r="B38" s="6" t="s">
        <v>42</v>
      </c>
      <c r="C38" s="6"/>
      <c r="D38" s="7">
        <v>400</v>
      </c>
      <c r="E38" s="3" t="s">
        <v>35</v>
      </c>
      <c r="F38" s="24">
        <v>200</v>
      </c>
      <c r="G38" s="25"/>
      <c r="H38" s="25">
        <f t="shared" si="2"/>
        <v>80000</v>
      </c>
    </row>
    <row r="39" spans="1:8" ht="20.25" customHeight="1" x14ac:dyDescent="0.35">
      <c r="A39" s="3">
        <v>5</v>
      </c>
      <c r="B39" s="6" t="s">
        <v>43</v>
      </c>
      <c r="C39" s="6"/>
      <c r="D39" s="7">
        <v>200</v>
      </c>
      <c r="E39" s="3" t="s">
        <v>35</v>
      </c>
      <c r="F39" s="24">
        <v>200</v>
      </c>
      <c r="G39" s="25"/>
      <c r="H39" s="25">
        <f t="shared" si="2"/>
        <v>40000</v>
      </c>
    </row>
    <row r="40" spans="1:8" ht="20.25" customHeight="1" x14ac:dyDescent="0.35">
      <c r="A40" s="3">
        <v>6</v>
      </c>
      <c r="B40" s="6" t="s">
        <v>44</v>
      </c>
      <c r="C40" s="6"/>
      <c r="D40" s="7">
        <v>300</v>
      </c>
      <c r="E40" s="3" t="s">
        <v>35</v>
      </c>
      <c r="F40" s="24">
        <v>120</v>
      </c>
      <c r="G40" s="25"/>
      <c r="H40" s="25">
        <f t="shared" si="2"/>
        <v>36000</v>
      </c>
    </row>
    <row r="41" spans="1:8" ht="20.25" customHeight="1" x14ac:dyDescent="0.35">
      <c r="A41" s="3">
        <v>7</v>
      </c>
      <c r="B41" s="6" t="s">
        <v>45</v>
      </c>
      <c r="C41" s="6"/>
      <c r="D41" s="7">
        <v>300</v>
      </c>
      <c r="E41" s="3" t="s">
        <v>35</v>
      </c>
      <c r="F41" s="24">
        <v>180</v>
      </c>
      <c r="G41" s="25"/>
      <c r="H41" s="25">
        <f t="shared" si="2"/>
        <v>54000</v>
      </c>
    </row>
    <row r="42" spans="1:8" ht="20.25" customHeight="1" x14ac:dyDescent="0.35">
      <c r="A42" s="3">
        <v>8</v>
      </c>
      <c r="B42" s="6" t="s">
        <v>46</v>
      </c>
      <c r="C42" s="6"/>
      <c r="D42" s="7">
        <v>300</v>
      </c>
      <c r="E42" s="3" t="s">
        <v>35</v>
      </c>
      <c r="F42" s="24">
        <v>160</v>
      </c>
      <c r="G42" s="25"/>
      <c r="H42" s="25">
        <f t="shared" si="2"/>
        <v>48000</v>
      </c>
    </row>
    <row r="43" spans="1:8" ht="20.25" customHeight="1" x14ac:dyDescent="0.35">
      <c r="A43" s="3">
        <v>9</v>
      </c>
      <c r="B43" s="6" t="s">
        <v>61</v>
      </c>
      <c r="C43" s="6"/>
      <c r="D43" s="41">
        <v>200</v>
      </c>
      <c r="E43" s="3" t="s">
        <v>35</v>
      </c>
      <c r="F43" s="24">
        <v>150</v>
      </c>
      <c r="G43" s="25"/>
      <c r="H43" s="25">
        <f t="shared" si="2"/>
        <v>30000</v>
      </c>
    </row>
    <row r="44" spans="1:8" ht="20.25" customHeight="1" x14ac:dyDescent="0.35">
      <c r="A44" s="3">
        <v>10</v>
      </c>
      <c r="B44" s="6" t="s">
        <v>68</v>
      </c>
      <c r="C44" s="6"/>
      <c r="D44" s="41">
        <v>240</v>
      </c>
      <c r="E44" s="3" t="s">
        <v>6</v>
      </c>
      <c r="F44" s="25">
        <v>20</v>
      </c>
      <c r="G44" s="25"/>
      <c r="H44" s="25">
        <f t="shared" si="2"/>
        <v>4800</v>
      </c>
    </row>
    <row r="45" spans="1:8" ht="20.25" customHeight="1" x14ac:dyDescent="0.35">
      <c r="A45" s="3">
        <v>11</v>
      </c>
      <c r="B45" s="6" t="s">
        <v>47</v>
      </c>
      <c r="C45" s="6"/>
      <c r="D45" s="7">
        <v>120</v>
      </c>
      <c r="E45" s="3" t="s">
        <v>10</v>
      </c>
      <c r="F45" s="25">
        <v>150</v>
      </c>
      <c r="G45" s="25"/>
      <c r="H45" s="25">
        <f t="shared" si="2"/>
        <v>18000</v>
      </c>
    </row>
    <row r="46" spans="1:8" ht="20.25" customHeight="1" x14ac:dyDescent="0.35">
      <c r="A46" s="3">
        <v>12</v>
      </c>
      <c r="B46" s="19" t="s">
        <v>48</v>
      </c>
      <c r="C46" s="6"/>
      <c r="D46" s="7">
        <v>120</v>
      </c>
      <c r="E46" s="15" t="s">
        <v>10</v>
      </c>
      <c r="F46" s="25">
        <v>230</v>
      </c>
      <c r="G46" s="25"/>
      <c r="H46" s="25">
        <f t="shared" si="2"/>
        <v>27600</v>
      </c>
    </row>
    <row r="47" spans="1:8" ht="20.25" customHeight="1" x14ac:dyDescent="0.35">
      <c r="A47" s="3">
        <v>13</v>
      </c>
      <c r="B47" s="19" t="s">
        <v>49</v>
      </c>
      <c r="C47" s="6"/>
      <c r="D47" s="7">
        <v>100</v>
      </c>
      <c r="E47" s="15" t="s">
        <v>35</v>
      </c>
      <c r="F47" s="25">
        <v>245</v>
      </c>
      <c r="G47" s="25"/>
      <c r="H47" s="25">
        <f t="shared" si="2"/>
        <v>24500</v>
      </c>
    </row>
    <row r="48" spans="1:8" ht="20.25" customHeight="1" x14ac:dyDescent="0.35">
      <c r="A48" s="3">
        <v>14</v>
      </c>
      <c r="B48" s="6" t="s">
        <v>50</v>
      </c>
      <c r="C48" s="19"/>
      <c r="D48" s="7">
        <v>200</v>
      </c>
      <c r="E48" s="15" t="s">
        <v>12</v>
      </c>
      <c r="F48" s="25">
        <v>110</v>
      </c>
      <c r="G48" s="25"/>
      <c r="H48" s="25">
        <f t="shared" si="2"/>
        <v>22000</v>
      </c>
    </row>
    <row r="49" spans="1:8" ht="21" customHeight="1" x14ac:dyDescent="0.25">
      <c r="A49" s="22"/>
      <c r="B49" s="22"/>
      <c r="C49" s="14"/>
      <c r="D49" s="44"/>
      <c r="E49" s="45"/>
      <c r="F49" s="29" t="s">
        <v>74</v>
      </c>
      <c r="G49" s="29"/>
      <c r="H49" s="46">
        <f>SUM(H27:H30,H32:H33,H35:H48)</f>
        <v>2607200</v>
      </c>
    </row>
    <row r="50" spans="1:8" ht="21" customHeight="1" x14ac:dyDescent="0.25">
      <c r="A50" s="52" t="s">
        <v>72</v>
      </c>
      <c r="B50" s="52"/>
      <c r="C50" s="52"/>
      <c r="D50" s="52"/>
      <c r="E50" s="52"/>
      <c r="F50" s="52"/>
      <c r="G50" s="52"/>
      <c r="H50" s="52"/>
    </row>
    <row r="51" spans="1:8" ht="21" customHeight="1" x14ac:dyDescent="0.35">
      <c r="A51" s="17" t="s">
        <v>11</v>
      </c>
      <c r="B51" s="53" t="s">
        <v>60</v>
      </c>
      <c r="C51" s="54"/>
      <c r="D51" s="5" t="s">
        <v>0</v>
      </c>
      <c r="E51" s="5" t="s">
        <v>1</v>
      </c>
      <c r="F51" s="10" t="s">
        <v>2</v>
      </c>
      <c r="G51" s="10" t="s">
        <v>75</v>
      </c>
      <c r="H51" s="10" t="s">
        <v>3</v>
      </c>
    </row>
    <row r="52" spans="1:8" ht="21" customHeight="1" x14ac:dyDescent="0.25">
      <c r="A52" s="37"/>
      <c r="B52" s="38"/>
      <c r="C52" s="38"/>
      <c r="D52" s="38"/>
      <c r="E52" s="38"/>
      <c r="F52" s="39" t="s">
        <v>70</v>
      </c>
      <c r="G52" s="39"/>
      <c r="H52" s="48">
        <f>H49</f>
        <v>2607200</v>
      </c>
    </row>
    <row r="53" spans="1:8" ht="21" customHeight="1" x14ac:dyDescent="0.35">
      <c r="A53" s="63" t="s">
        <v>16</v>
      </c>
      <c r="B53" s="64"/>
      <c r="C53" s="64"/>
      <c r="D53" s="64"/>
      <c r="E53" s="64"/>
      <c r="F53" s="64"/>
      <c r="G53" s="64"/>
      <c r="H53" s="65"/>
    </row>
    <row r="54" spans="1:8" ht="21" customHeight="1" x14ac:dyDescent="0.35">
      <c r="A54" s="27" t="s">
        <v>13</v>
      </c>
      <c r="B54" s="18"/>
      <c r="C54" s="18"/>
      <c r="D54" s="18"/>
      <c r="E54" s="18"/>
      <c r="F54" s="18"/>
      <c r="G54" s="18"/>
      <c r="H54" s="43"/>
    </row>
    <row r="55" spans="1:8" ht="21" customHeight="1" x14ac:dyDescent="0.35">
      <c r="A55" s="3">
        <v>1</v>
      </c>
      <c r="B55" s="50" t="s">
        <v>51</v>
      </c>
      <c r="C55" s="51"/>
      <c r="D55" s="7">
        <v>200</v>
      </c>
      <c r="E55" s="15" t="s">
        <v>35</v>
      </c>
      <c r="F55" s="25">
        <v>135</v>
      </c>
      <c r="G55" s="25"/>
      <c r="H55" s="25">
        <f>SUM(D55*F55)</f>
        <v>27000</v>
      </c>
    </row>
    <row r="56" spans="1:8" ht="21" customHeight="1" x14ac:dyDescent="0.35">
      <c r="A56" s="3">
        <v>2</v>
      </c>
      <c r="B56" s="6" t="s">
        <v>62</v>
      </c>
      <c r="C56" s="6"/>
      <c r="D56" s="7">
        <v>300</v>
      </c>
      <c r="E56" s="15" t="s">
        <v>35</v>
      </c>
      <c r="F56" s="25">
        <v>120</v>
      </c>
      <c r="G56" s="25"/>
      <c r="H56" s="25">
        <f t="shared" ref="H56:H58" si="3">SUM(D56*F56)</f>
        <v>36000</v>
      </c>
    </row>
    <row r="57" spans="1:8" ht="21" customHeight="1" x14ac:dyDescent="0.35">
      <c r="A57" s="3">
        <v>3</v>
      </c>
      <c r="B57" s="6" t="s">
        <v>63</v>
      </c>
      <c r="C57" s="6"/>
      <c r="D57" s="7">
        <v>500</v>
      </c>
      <c r="E57" s="15" t="s">
        <v>35</v>
      </c>
      <c r="F57" s="25">
        <v>140</v>
      </c>
      <c r="G57" s="25"/>
      <c r="H57" s="25">
        <f t="shared" si="3"/>
        <v>70000</v>
      </c>
    </row>
    <row r="58" spans="1:8" ht="21" customHeight="1" x14ac:dyDescent="0.35">
      <c r="A58" s="3">
        <v>4</v>
      </c>
      <c r="B58" s="6" t="s">
        <v>52</v>
      </c>
      <c r="C58" s="6"/>
      <c r="D58" s="7">
        <v>60</v>
      </c>
      <c r="E58" s="15" t="s">
        <v>35</v>
      </c>
      <c r="F58" s="25">
        <v>300</v>
      </c>
      <c r="G58" s="25"/>
      <c r="H58" s="25">
        <f t="shared" si="3"/>
        <v>18000</v>
      </c>
    </row>
    <row r="59" spans="1:8" ht="21" customHeight="1" x14ac:dyDescent="0.35">
      <c r="A59" s="57" t="s">
        <v>15</v>
      </c>
      <c r="B59" s="58"/>
      <c r="C59" s="58"/>
      <c r="D59" s="58"/>
      <c r="E59" s="58"/>
      <c r="F59" s="58"/>
      <c r="G59" s="58"/>
      <c r="H59" s="59"/>
    </row>
    <row r="60" spans="1:8" ht="21" customHeight="1" x14ac:dyDescent="0.35">
      <c r="A60" s="3">
        <v>5</v>
      </c>
      <c r="B60" s="6" t="s">
        <v>64</v>
      </c>
      <c r="C60" s="6"/>
      <c r="D60" s="7">
        <v>200</v>
      </c>
      <c r="E60" s="15" t="s">
        <v>35</v>
      </c>
      <c r="F60" s="25">
        <v>390</v>
      </c>
      <c r="G60" s="25"/>
      <c r="H60" s="25">
        <f>SUM(D60*F60)</f>
        <v>78000</v>
      </c>
    </row>
    <row r="61" spans="1:8" ht="21" customHeight="1" x14ac:dyDescent="0.35">
      <c r="A61" s="3">
        <v>6</v>
      </c>
      <c r="B61" s="6" t="s">
        <v>65</v>
      </c>
      <c r="C61" s="6"/>
      <c r="D61" s="7">
        <v>100</v>
      </c>
      <c r="E61" s="15" t="s">
        <v>35</v>
      </c>
      <c r="F61" s="25">
        <v>350</v>
      </c>
      <c r="G61" s="25"/>
      <c r="H61" s="25">
        <f t="shared" ref="H61:H67" si="4">SUM(D61*F61)</f>
        <v>35000</v>
      </c>
    </row>
    <row r="62" spans="1:8" ht="21" customHeight="1" x14ac:dyDescent="0.35">
      <c r="A62" s="3">
        <v>7</v>
      </c>
      <c r="B62" s="6" t="s">
        <v>66</v>
      </c>
      <c r="C62" s="6"/>
      <c r="D62" s="7">
        <v>300</v>
      </c>
      <c r="E62" s="15" t="s">
        <v>35</v>
      </c>
      <c r="F62" s="25">
        <v>120</v>
      </c>
      <c r="G62" s="25"/>
      <c r="H62" s="25">
        <f t="shared" si="4"/>
        <v>36000</v>
      </c>
    </row>
    <row r="63" spans="1:8" ht="21" customHeight="1" x14ac:dyDescent="0.35">
      <c r="A63" s="3">
        <v>8</v>
      </c>
      <c r="B63" s="55" t="s">
        <v>81</v>
      </c>
      <c r="C63" s="56"/>
      <c r="D63" s="7">
        <v>300</v>
      </c>
      <c r="E63" s="15" t="s">
        <v>35</v>
      </c>
      <c r="F63" s="25">
        <v>220</v>
      </c>
      <c r="G63" s="25"/>
      <c r="H63" s="25">
        <f t="shared" si="4"/>
        <v>66000</v>
      </c>
    </row>
    <row r="64" spans="1:8" ht="21" customHeight="1" x14ac:dyDescent="0.35">
      <c r="A64" s="3">
        <v>9</v>
      </c>
      <c r="B64" s="6" t="s">
        <v>83</v>
      </c>
      <c r="C64" s="6"/>
      <c r="D64" s="7">
        <v>800</v>
      </c>
      <c r="E64" s="15" t="s">
        <v>10</v>
      </c>
      <c r="F64" s="25">
        <v>50</v>
      </c>
      <c r="G64" s="25"/>
      <c r="H64" s="25">
        <f t="shared" si="4"/>
        <v>40000</v>
      </c>
    </row>
    <row r="65" spans="1:8" ht="21" customHeight="1" x14ac:dyDescent="0.35">
      <c r="A65" s="3">
        <v>10</v>
      </c>
      <c r="B65" s="6" t="s">
        <v>53</v>
      </c>
      <c r="C65" s="6"/>
      <c r="D65" s="7">
        <v>60</v>
      </c>
      <c r="E65" s="15" t="s">
        <v>35</v>
      </c>
      <c r="F65" s="25">
        <v>360</v>
      </c>
      <c r="G65" s="25"/>
      <c r="H65" s="25">
        <f t="shared" si="4"/>
        <v>21600</v>
      </c>
    </row>
    <row r="66" spans="1:8" ht="21" customHeight="1" x14ac:dyDescent="0.35">
      <c r="A66" s="3">
        <v>11</v>
      </c>
      <c r="B66" s="19" t="s">
        <v>69</v>
      </c>
      <c r="C66" s="6"/>
      <c r="D66" s="7">
        <v>200</v>
      </c>
      <c r="E66" s="15" t="s">
        <v>35</v>
      </c>
      <c r="F66" s="36">
        <v>170</v>
      </c>
      <c r="G66" s="36"/>
      <c r="H66" s="25">
        <f t="shared" si="4"/>
        <v>34000</v>
      </c>
    </row>
    <row r="67" spans="1:8" ht="21" customHeight="1" x14ac:dyDescent="0.35">
      <c r="A67" s="3">
        <v>12</v>
      </c>
      <c r="B67" s="6" t="s">
        <v>82</v>
      </c>
      <c r="C67" s="6"/>
      <c r="D67" s="7">
        <v>200</v>
      </c>
      <c r="E67" s="15" t="s">
        <v>76</v>
      </c>
      <c r="F67" s="25">
        <v>100</v>
      </c>
      <c r="G67" s="25"/>
      <c r="H67" s="25">
        <f t="shared" si="4"/>
        <v>20000</v>
      </c>
    </row>
    <row r="68" spans="1:8" ht="21" customHeight="1" x14ac:dyDescent="0.35">
      <c r="A68" s="57" t="s">
        <v>14</v>
      </c>
      <c r="B68" s="58"/>
      <c r="C68" s="58"/>
      <c r="D68" s="58"/>
      <c r="E68" s="58"/>
      <c r="F68" s="58"/>
      <c r="G68" s="58"/>
      <c r="H68" s="59"/>
    </row>
    <row r="69" spans="1:8" ht="21" customHeight="1" x14ac:dyDescent="0.35">
      <c r="A69" s="3">
        <v>13</v>
      </c>
      <c r="B69" s="6" t="s">
        <v>54</v>
      </c>
      <c r="C69" s="6"/>
      <c r="D69" s="7">
        <v>60</v>
      </c>
      <c r="E69" s="15" t="s">
        <v>35</v>
      </c>
      <c r="F69" s="25">
        <v>300</v>
      </c>
      <c r="G69" s="25"/>
      <c r="H69" s="25">
        <f>SUM(D69*F69)</f>
        <v>18000</v>
      </c>
    </row>
    <row r="70" spans="1:8" ht="21" customHeight="1" x14ac:dyDescent="0.35">
      <c r="A70" s="3">
        <v>14</v>
      </c>
      <c r="B70" s="6" t="s">
        <v>87</v>
      </c>
      <c r="C70" s="6"/>
      <c r="D70" s="7">
        <v>300</v>
      </c>
      <c r="E70" s="3" t="s">
        <v>6</v>
      </c>
      <c r="F70" s="25">
        <v>100</v>
      </c>
      <c r="G70" s="25"/>
      <c r="H70" s="25">
        <f t="shared" ref="H70:H73" si="5">SUM(D70*F70)</f>
        <v>30000</v>
      </c>
    </row>
    <row r="71" spans="1:8" ht="21" customHeight="1" x14ac:dyDescent="0.35">
      <c r="A71" s="3">
        <v>15</v>
      </c>
      <c r="B71" s="6" t="s">
        <v>55</v>
      </c>
      <c r="C71" s="6"/>
      <c r="D71" s="7">
        <v>300</v>
      </c>
      <c r="E71" s="3" t="s">
        <v>10</v>
      </c>
      <c r="F71" s="25">
        <v>115</v>
      </c>
      <c r="G71" s="25"/>
      <c r="H71" s="25">
        <f t="shared" si="5"/>
        <v>34500</v>
      </c>
    </row>
    <row r="72" spans="1:8" ht="21" customHeight="1" x14ac:dyDescent="0.35">
      <c r="A72" s="3">
        <v>16</v>
      </c>
      <c r="B72" s="6" t="s">
        <v>56</v>
      </c>
      <c r="C72" s="6"/>
      <c r="D72" s="7">
        <v>500</v>
      </c>
      <c r="E72" s="3" t="s">
        <v>10</v>
      </c>
      <c r="F72" s="25">
        <v>115</v>
      </c>
      <c r="G72" s="25"/>
      <c r="H72" s="25">
        <f t="shared" si="5"/>
        <v>57500</v>
      </c>
    </row>
    <row r="73" spans="1:8" ht="21" customHeight="1" x14ac:dyDescent="0.35">
      <c r="A73" s="3">
        <v>19</v>
      </c>
      <c r="B73" s="6" t="s">
        <v>58</v>
      </c>
      <c r="C73" s="6"/>
      <c r="D73" s="7">
        <v>100</v>
      </c>
      <c r="E73" s="3" t="s">
        <v>10</v>
      </c>
      <c r="F73" s="25">
        <v>110</v>
      </c>
      <c r="G73" s="25"/>
      <c r="H73" s="25">
        <f t="shared" si="5"/>
        <v>11000</v>
      </c>
    </row>
    <row r="74" spans="1:8" ht="21" customHeight="1" x14ac:dyDescent="0.25">
      <c r="A74" s="13"/>
      <c r="B74" s="14"/>
      <c r="C74" s="14"/>
      <c r="D74" s="40"/>
      <c r="E74" s="13"/>
      <c r="F74" s="29" t="s">
        <v>74</v>
      </c>
      <c r="G74" s="29"/>
      <c r="H74" s="46">
        <f>SUM(H52,H55:H58,H60:H67,H69:H73)</f>
        <v>3239800</v>
      </c>
    </row>
    <row r="75" spans="1:8" ht="21" customHeight="1" x14ac:dyDescent="0.25">
      <c r="A75" s="52" t="s">
        <v>73</v>
      </c>
      <c r="B75" s="52"/>
      <c r="C75" s="52"/>
      <c r="D75" s="52"/>
      <c r="E75" s="52"/>
      <c r="F75" s="52"/>
      <c r="G75" s="52"/>
      <c r="H75" s="52"/>
    </row>
    <row r="76" spans="1:8" ht="21" customHeight="1" x14ac:dyDescent="0.35">
      <c r="A76" s="17" t="s">
        <v>11</v>
      </c>
      <c r="B76" s="53" t="s">
        <v>60</v>
      </c>
      <c r="C76" s="54"/>
      <c r="D76" s="5" t="s">
        <v>0</v>
      </c>
      <c r="E76" s="5" t="s">
        <v>1</v>
      </c>
      <c r="F76" s="10" t="s">
        <v>2</v>
      </c>
      <c r="G76" s="10" t="s">
        <v>75</v>
      </c>
      <c r="H76" s="10" t="s">
        <v>3</v>
      </c>
    </row>
    <row r="77" spans="1:8" ht="21" customHeight="1" x14ac:dyDescent="0.25">
      <c r="A77" s="37"/>
      <c r="B77" s="38"/>
      <c r="C77" s="38"/>
      <c r="D77" s="38"/>
      <c r="E77" s="38"/>
      <c r="F77" s="39" t="s">
        <v>70</v>
      </c>
      <c r="G77" s="39"/>
      <c r="H77" s="48">
        <f>H74</f>
        <v>3239800</v>
      </c>
    </row>
    <row r="78" spans="1:8" ht="21" customHeight="1" x14ac:dyDescent="0.35">
      <c r="A78" s="3">
        <v>20</v>
      </c>
      <c r="B78" s="49" t="s">
        <v>86</v>
      </c>
      <c r="C78" s="6"/>
      <c r="D78" s="11">
        <v>250</v>
      </c>
      <c r="E78" s="3" t="s">
        <v>9</v>
      </c>
      <c r="F78" s="25">
        <v>350</v>
      </c>
      <c r="G78" s="25"/>
      <c r="H78" s="25">
        <f>SUM(D78*F78)</f>
        <v>87500</v>
      </c>
    </row>
    <row r="79" spans="1:8" ht="21" customHeight="1" x14ac:dyDescent="0.35">
      <c r="A79" s="3">
        <v>21</v>
      </c>
      <c r="B79" s="6" t="s">
        <v>57</v>
      </c>
      <c r="C79" s="6"/>
      <c r="D79" s="11">
        <v>300</v>
      </c>
      <c r="E79" s="3" t="s">
        <v>9</v>
      </c>
      <c r="F79" s="25">
        <v>135</v>
      </c>
      <c r="G79" s="25"/>
      <c r="H79" s="25">
        <f t="shared" ref="H79:H84" si="6">SUM(D79*F79)</f>
        <v>40500</v>
      </c>
    </row>
    <row r="80" spans="1:8" ht="21" customHeight="1" x14ac:dyDescent="0.35">
      <c r="A80" s="3">
        <v>22</v>
      </c>
      <c r="B80" s="6" t="s">
        <v>78</v>
      </c>
      <c r="C80" s="6"/>
      <c r="D80" s="11">
        <v>300</v>
      </c>
      <c r="E80" s="3" t="s">
        <v>9</v>
      </c>
      <c r="F80" s="25">
        <v>155</v>
      </c>
      <c r="G80" s="25"/>
      <c r="H80" s="25">
        <f t="shared" si="6"/>
        <v>46500</v>
      </c>
    </row>
    <row r="81" spans="1:8" ht="21" customHeight="1" x14ac:dyDescent="0.35">
      <c r="A81" s="3">
        <v>23</v>
      </c>
      <c r="B81" s="6" t="s">
        <v>79</v>
      </c>
      <c r="C81" s="6"/>
      <c r="D81" s="11">
        <v>300</v>
      </c>
      <c r="E81" s="3" t="s">
        <v>9</v>
      </c>
      <c r="F81" s="25">
        <v>140</v>
      </c>
      <c r="G81" s="25"/>
      <c r="H81" s="25">
        <f t="shared" si="6"/>
        <v>42000</v>
      </c>
    </row>
    <row r="82" spans="1:8" ht="21" customHeight="1" x14ac:dyDescent="0.35">
      <c r="A82" s="3">
        <v>24</v>
      </c>
      <c r="B82" s="6" t="s">
        <v>85</v>
      </c>
      <c r="C82" s="6"/>
      <c r="D82" s="11">
        <v>300</v>
      </c>
      <c r="E82" s="3" t="s">
        <v>10</v>
      </c>
      <c r="F82" s="25">
        <v>190</v>
      </c>
      <c r="G82" s="25"/>
      <c r="H82" s="25">
        <f t="shared" si="6"/>
        <v>57000</v>
      </c>
    </row>
    <row r="83" spans="1:8" ht="21" customHeight="1" x14ac:dyDescent="0.35">
      <c r="A83" s="3">
        <v>25</v>
      </c>
      <c r="B83" s="6" t="s">
        <v>80</v>
      </c>
      <c r="C83" s="6"/>
      <c r="D83" s="11">
        <v>300</v>
      </c>
      <c r="E83" s="3" t="s">
        <v>10</v>
      </c>
      <c r="F83" s="25">
        <v>65</v>
      </c>
      <c r="G83" s="25"/>
      <c r="H83" s="25">
        <f t="shared" si="6"/>
        <v>19500</v>
      </c>
    </row>
    <row r="84" spans="1:8" ht="21" customHeight="1" x14ac:dyDescent="0.35">
      <c r="A84" s="3">
        <v>26</v>
      </c>
      <c r="B84" s="6" t="s">
        <v>84</v>
      </c>
      <c r="C84" s="6"/>
      <c r="D84" s="11">
        <v>300</v>
      </c>
      <c r="E84" s="3" t="s">
        <v>10</v>
      </c>
      <c r="F84" s="25">
        <v>110</v>
      </c>
      <c r="G84" s="25"/>
      <c r="H84" s="25">
        <f t="shared" si="6"/>
        <v>33000</v>
      </c>
    </row>
    <row r="85" spans="1:8" ht="21" customHeight="1" x14ac:dyDescent="0.25">
      <c r="F85" s="29" t="s">
        <v>8</v>
      </c>
      <c r="G85" s="29"/>
      <c r="H85" s="46">
        <f>SUM(H77:H84)</f>
        <v>3565800</v>
      </c>
    </row>
    <row r="86" spans="1:8" ht="21" customHeight="1" x14ac:dyDescent="0.25">
      <c r="H86" s="12"/>
    </row>
    <row r="87" spans="1:8" ht="21" customHeight="1" x14ac:dyDescent="0.25">
      <c r="H87" s="12"/>
    </row>
    <row r="88" spans="1:8" ht="21" customHeight="1" x14ac:dyDescent="0.25">
      <c r="H88" s="12"/>
    </row>
    <row r="89" spans="1:8" ht="21" customHeight="1" x14ac:dyDescent="0.25">
      <c r="H89" s="12"/>
    </row>
    <row r="90" spans="1:8" ht="21" customHeight="1" x14ac:dyDescent="0.25">
      <c r="H90" s="12"/>
    </row>
    <row r="91" spans="1:8" ht="21" customHeight="1" x14ac:dyDescent="0.25">
      <c r="H91" s="12"/>
    </row>
    <row r="92" spans="1:8" ht="21" customHeight="1" x14ac:dyDescent="0.25">
      <c r="H92" s="12"/>
    </row>
    <row r="93" spans="1:8" ht="26.25" customHeight="1" x14ac:dyDescent="0.25">
      <c r="H93" s="32"/>
    </row>
    <row r="94" spans="1:8" ht="21" customHeight="1" x14ac:dyDescent="0.35">
      <c r="B94"/>
      <c r="C94"/>
      <c r="D94"/>
      <c r="E94"/>
    </row>
  </sheetData>
  <mergeCells count="19">
    <mergeCell ref="A31:H31"/>
    <mergeCell ref="A34:H34"/>
    <mergeCell ref="A53:H53"/>
    <mergeCell ref="A1:H1"/>
    <mergeCell ref="A6:H6"/>
    <mergeCell ref="A2:H2"/>
    <mergeCell ref="B5:C5"/>
    <mergeCell ref="B26:C26"/>
    <mergeCell ref="A25:H25"/>
    <mergeCell ref="B18:C18"/>
    <mergeCell ref="B19:C19"/>
    <mergeCell ref="B51:C51"/>
    <mergeCell ref="B55:C55"/>
    <mergeCell ref="A50:H50"/>
    <mergeCell ref="A75:H75"/>
    <mergeCell ref="B76:C76"/>
    <mergeCell ref="B63:C63"/>
    <mergeCell ref="A68:H68"/>
    <mergeCell ref="A59:H59"/>
  </mergeCells>
  <pageMargins left="0.48" right="0.17" top="0.62" bottom="0.27559055118110237" header="0.15748031496062992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ก.เนื้อสัตว์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2024-07-12T03:30:46Z</cp:lastPrinted>
  <dcterms:created xsi:type="dcterms:W3CDTF">2017-01-27T05:36:59Z</dcterms:created>
  <dcterms:modified xsi:type="dcterms:W3CDTF">2024-07-12T03:30:49Z</dcterms:modified>
</cp:coreProperties>
</file>